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Куркино на 2024 год и на плановый период 2025-2026 годов\"/>
    </mc:Choice>
  </mc:AlternateContent>
  <bookViews>
    <workbookView xWindow="-105" yWindow="-105" windowWidth="23250" windowHeight="12570"/>
  </bookViews>
  <sheets>
    <sheet name="Документ (6)" sheetId="7" r:id="rId1"/>
  </sheets>
  <definedNames>
    <definedName name="_xlnm.Print_Titles" localSheetId="0">'Документ (6)'!$6:$7</definedName>
  </definedNames>
  <calcPr calcId="152511"/>
</workbook>
</file>

<file path=xl/calcChain.xml><?xml version="1.0" encoding="utf-8"?>
<calcChain xmlns="http://schemas.openxmlformats.org/spreadsheetml/2006/main">
  <c r="AK26" i="7" l="1"/>
  <c r="AK25" i="7" l="1"/>
  <c r="AJ25" i="7"/>
  <c r="AK23" i="7"/>
  <c r="AK21" i="7" s="1"/>
  <c r="AJ23" i="7"/>
  <c r="AJ21" i="7" s="1"/>
  <c r="AK17" i="7"/>
  <c r="AK15" i="7" s="1"/>
  <c r="AJ17" i="7"/>
  <c r="AJ15" i="7" s="1"/>
  <c r="AK13" i="7"/>
  <c r="AJ13" i="7"/>
  <c r="AK11" i="7"/>
  <c r="AJ11" i="7"/>
  <c r="AL12" i="7"/>
  <c r="AL14" i="7"/>
  <c r="AL16" i="7"/>
  <c r="AL18" i="7"/>
  <c r="AL19" i="7"/>
  <c r="AL24" i="7"/>
  <c r="AL27" i="7"/>
  <c r="AL29" i="7"/>
  <c r="AL30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9" i="7"/>
  <c r="AI30" i="7"/>
  <c r="AI31" i="7"/>
  <c r="AI8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S21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S10" i="7"/>
  <c r="AJ10" i="7" l="1"/>
  <c r="AL25" i="7"/>
  <c r="AL26" i="7"/>
  <c r="AL23" i="7"/>
  <c r="AL21" i="7"/>
  <c r="AL17" i="7"/>
  <c r="AL15" i="7"/>
  <c r="AK10" i="7"/>
  <c r="AK9" i="7" s="1"/>
  <c r="AK8" i="7" s="1"/>
  <c r="AK31" i="7" s="1"/>
  <c r="AL13" i="7"/>
  <c r="AJ9" i="7"/>
  <c r="AJ8" i="7" s="1"/>
  <c r="AJ31" i="7" s="1"/>
  <c r="AL11" i="7"/>
  <c r="AL31" i="7" l="1"/>
  <c r="AL8" i="7"/>
  <c r="AL9" i="7"/>
  <c r="AL10" i="7"/>
</calcChain>
</file>

<file path=xl/sharedStrings.xml><?xml version="1.0" encoding="utf-8"?>
<sst xmlns="http://schemas.openxmlformats.org/spreadsheetml/2006/main" count="106" uniqueCount="59">
  <si>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</si>
  <si>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</si>
  <si>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</si>
  <si>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</si>
  <si>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</si>
  <si>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</si>
  <si>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</si>
  <si>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</si>
  <si>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</si>
  <si>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</si>
  <si>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</si>
  <si>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</si>
  <si>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</si>
  <si>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</si>
  <si>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</si>
  <si>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</si>
  <si>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</si>
  <si>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</si>
  <si>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</si>
  <si>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</si>
  <si>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</si>
  <si>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</si>
  <si>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</si>
  <si>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</si>
  <si>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</si>
  <si>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</si>
  <si>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</si>
  <si>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</si>
  <si>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</si>
  <si>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</si>
  <si>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</si>
  <si>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</si>
  <si>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</si>
  <si>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</si>
  <si>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</si>
  <si>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</si>
  <si>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</si>
  <si>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</si>
  <si>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</si>
  <si>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</si>
  <si>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00020240000000000000</t>
  </si>
  <si>
    <t xml:space="preserve">            Иные межбюджетные трансферты</t>
  </si>
  <si>
    <t>ИТОГО ДОХОДОВ</t>
  </si>
  <si>
    <t>00010800000000000000</t>
  </si>
  <si>
    <t xml:space="preserve">          ГОСУДАРСТВЕННАЯ ПОШЛИНА</t>
  </si>
  <si>
    <t>00020230000000000000</t>
  </si>
  <si>
    <t xml:space="preserve">            Субвенции бюджетам бюджетной системы Российской Федерации</t>
  </si>
  <si>
    <t>Бюджет: СП "Деревня Куркино"</t>
  </si>
  <si>
    <t xml:space="preserve">        НАЛОГОВЫЕ ДОХОДЫ</t>
  </si>
  <si>
    <t>% 2024 года к ожидаемому исполнению 2023 года</t>
  </si>
  <si>
    <t>Прогноз бюджета на 2024 год</t>
  </si>
  <si>
    <t>Ожидаемое исполнение в 2023 году</t>
  </si>
  <si>
    <t>% исполнения к плану 2023 года</t>
  </si>
  <si>
    <t>План на 2023 год</t>
  </si>
  <si>
    <t>План на 2023 год с учетом изменений</t>
  </si>
  <si>
    <t>Исполнено по бюджету муниципального района на 01.11.2023 год</t>
  </si>
  <si>
    <t>НЕНАЛОГОВЫЕ ДОХОДЫ</t>
  </si>
  <si>
    <t>Ожидаемое исполнение бюджета МО СП "Деревня Куркино" за 2023 год в разрезе доходных источников, ПРОГНОЗ на 2024 год</t>
  </si>
  <si>
    <t xml:space="preserve">            Субсидии бюджетам бюджетной системы Российской Федерации (межбюджетные субсидии)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</si>
</sst>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6" fillId="0" borderId="1"/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4" fontId="11" fillId="5" borderId="5" xfId="0" applyNumberFormat="1" applyFont="1" applyFill="1" applyBorder="1" applyAlignment="1" applyProtection="1">
      <alignment horizontal="center" vertical="center"/>
      <protection locked="0"/>
    </xf>
    <xf numFmtId="4" fontId="8" fillId="5" borderId="5" xfId="0" applyNumberFormat="1" applyFont="1" applyFill="1" applyBorder="1" applyAlignment="1" applyProtection="1">
      <alignment horizontal="center" vertical="center"/>
      <protection locked="0"/>
    </xf>
    <xf numFmtId="0" fontId="7" fillId="5" borderId="5" xfId="6" applyFont="1" applyFill="1" applyBorder="1">
      <alignment horizontal="center" vertical="center" wrapText="1"/>
    </xf>
    <xf numFmtId="1" fontId="10" fillId="5" borderId="5" xfId="8" applyFont="1" applyFill="1" applyBorder="1">
      <alignment horizontal="center" vertical="top" shrinkToFit="1"/>
    </xf>
    <xf numFmtId="0" fontId="10" fillId="5" borderId="5" xfId="9" applyFont="1" applyFill="1" applyBorder="1">
      <alignment horizontal="left" vertical="top" wrapText="1"/>
    </xf>
    <xf numFmtId="0" fontId="10" fillId="5" borderId="5" xfId="10" applyFont="1" applyFill="1" applyBorder="1">
      <alignment horizontal="center" vertical="top" wrapText="1"/>
    </xf>
    <xf numFmtId="4" fontId="10" fillId="5" borderId="5" xfId="11" applyFont="1" applyFill="1" applyBorder="1">
      <alignment horizontal="right" vertical="top" shrinkToFit="1"/>
    </xf>
    <xf numFmtId="4" fontId="10" fillId="5" borderId="5" xfId="11" applyFont="1" applyFill="1" applyBorder="1" applyAlignment="1">
      <alignment horizontal="center" vertical="center" shrinkToFit="1"/>
    </xf>
    <xf numFmtId="1" fontId="7" fillId="5" borderId="5" xfId="8" applyFont="1" applyFill="1" applyBorder="1">
      <alignment horizontal="center" vertical="top" shrinkToFit="1"/>
    </xf>
    <xf numFmtId="0" fontId="7" fillId="5" borderId="5" xfId="9" applyFont="1" applyFill="1" applyBorder="1">
      <alignment horizontal="left" vertical="top" wrapText="1"/>
    </xf>
    <xf numFmtId="0" fontId="7" fillId="5" borderId="5" xfId="10" applyFont="1" applyFill="1" applyBorder="1">
      <alignment horizontal="center" vertical="top" wrapText="1"/>
    </xf>
    <xf numFmtId="4" fontId="7" fillId="5" borderId="5" xfId="11" applyFont="1" applyFill="1" applyBorder="1">
      <alignment horizontal="right" vertical="top" shrinkToFit="1"/>
    </xf>
    <xf numFmtId="4" fontId="7" fillId="5" borderId="5" xfId="11" applyFont="1" applyFill="1" applyBorder="1" applyAlignment="1">
      <alignment horizontal="center" vertical="center" shrinkToFit="1"/>
    </xf>
    <xf numFmtId="4" fontId="7" fillId="5" borderId="5" xfId="10" applyNumberFormat="1" applyFont="1" applyFill="1" applyBorder="1">
      <alignment horizontal="center" vertical="top" wrapText="1"/>
    </xf>
    <xf numFmtId="0" fontId="7" fillId="5" borderId="7" xfId="7" applyFont="1" applyFill="1" applyBorder="1">
      <alignment horizontal="center" vertical="center" wrapText="1"/>
    </xf>
    <xf numFmtId="1" fontId="10" fillId="5" borderId="9" xfId="8" applyFont="1" applyFill="1" applyBorder="1">
      <alignment horizontal="center" vertical="top" shrinkToFit="1"/>
    </xf>
    <xf numFmtId="164" fontId="11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9" xfId="8" applyFont="1" applyFill="1" applyBorder="1">
      <alignment horizontal="center" vertical="top" shrinkToFit="1"/>
    </xf>
    <xf numFmtId="164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10" fillId="5" borderId="12" xfId="14" applyFont="1" applyFill="1" applyBorder="1">
      <alignment horizontal="left" vertical="top" shrinkToFit="1"/>
    </xf>
    <xf numFmtId="4" fontId="10" fillId="5" borderId="12" xfId="15" applyFont="1" applyFill="1" applyBorder="1">
      <alignment horizontal="right" vertical="top" shrinkToFit="1"/>
    </xf>
    <xf numFmtId="4" fontId="10" fillId="5" borderId="12" xfId="15" applyFont="1" applyFill="1" applyBorder="1" applyAlignment="1">
      <alignment horizontal="center" vertical="center" shrinkToFit="1"/>
    </xf>
    <xf numFmtId="4" fontId="8" fillId="5" borderId="12" xfId="0" applyNumberFormat="1" applyFont="1" applyFill="1" applyBorder="1" applyAlignment="1" applyProtection="1">
      <alignment horizontal="center" vertical="center"/>
      <protection locked="0"/>
    </xf>
    <xf numFmtId="4" fontId="11" fillId="5" borderId="12" xfId="0" applyNumberFormat="1" applyFont="1" applyFill="1" applyBorder="1" applyAlignment="1" applyProtection="1">
      <alignment horizontal="center" vertical="center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1" xfId="1" applyFont="1" applyFill="1">
      <alignment horizontal="left" wrapText="1"/>
    </xf>
    <xf numFmtId="1" fontId="10" fillId="5" borderId="11" xfId="13" applyFont="1" applyFill="1" applyBorder="1">
      <alignment horizontal="left" vertical="top" shrinkToFit="1"/>
    </xf>
    <xf numFmtId="1" fontId="10" fillId="5" borderId="12" xfId="13" applyFont="1" applyFill="1" applyBorder="1">
      <alignment horizontal="left" vertical="top" shrinkToFit="1"/>
    </xf>
    <xf numFmtId="0" fontId="7" fillId="5" borderId="7" xfId="6" applyFont="1" applyFill="1" applyBorder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13" fillId="5" borderId="1" xfId="1" applyFont="1" applyFill="1" applyAlignment="1">
      <alignment horizontal="center" vertical="center" wrapText="1"/>
    </xf>
    <xf numFmtId="0" fontId="9" fillId="5" borderId="1" xfId="4" applyFont="1" applyFill="1">
      <alignment horizontal="center"/>
    </xf>
    <xf numFmtId="0" fontId="7" fillId="5" borderId="6" xfId="6" applyFont="1" applyFill="1" applyBorder="1">
      <alignment horizontal="center" vertical="center" wrapText="1"/>
    </xf>
    <xf numFmtId="0" fontId="7" fillId="5" borderId="9" xfId="6" applyFont="1" applyFill="1" applyBorder="1">
      <alignment horizontal="center" vertical="center" wrapText="1"/>
    </xf>
    <xf numFmtId="0" fontId="7" fillId="5" borderId="1" xfId="5" applyFont="1" applyFill="1">
      <alignment horizontal="right"/>
    </xf>
    <xf numFmtId="0" fontId="14" fillId="5" borderId="7" xfId="6" applyFont="1" applyFill="1" applyBorder="1">
      <alignment horizontal="center" vertical="center" wrapText="1"/>
    </xf>
    <xf numFmtId="0" fontId="14" fillId="5" borderId="5" xfId="6" applyFont="1" applyFill="1" applyBorder="1">
      <alignment horizontal="center" vertical="center" wrapText="1"/>
    </xf>
    <xf numFmtId="0" fontId="7" fillId="5" borderId="7" xfId="35" applyFont="1" applyFill="1" applyBorder="1">
      <alignment horizontal="center" vertical="center" wrapText="1"/>
    </xf>
    <xf numFmtId="0" fontId="7" fillId="5" borderId="5" xfId="35" applyFont="1" applyFill="1" applyBorder="1">
      <alignment horizontal="center" vertical="center" wrapText="1"/>
    </xf>
    <xf numFmtId="0" fontId="12" fillId="5" borderId="7" xfId="56" applyFont="1" applyFill="1" applyBorder="1" applyAlignment="1" applyProtection="1">
      <alignment horizontal="center" vertical="center" wrapText="1"/>
      <protection locked="0"/>
    </xf>
    <xf numFmtId="0" fontId="12" fillId="5" borderId="5" xfId="56" applyFont="1" applyFill="1" applyBorder="1" applyAlignment="1" applyProtection="1">
      <alignment horizontal="center" vertical="center" wrapText="1"/>
      <protection locked="0"/>
    </xf>
    <xf numFmtId="0" fontId="12" fillId="5" borderId="8" xfId="56" applyFont="1" applyFill="1" applyBorder="1" applyAlignment="1" applyProtection="1">
      <alignment horizontal="center" vertical="center" wrapText="1"/>
      <protection locked="0"/>
    </xf>
    <xf numFmtId="0" fontId="12" fillId="5" borderId="10" xfId="56" applyFont="1" applyFill="1" applyBorder="1" applyAlignment="1" applyProtection="1">
      <alignment horizontal="center" vertical="center" wrapText="1"/>
      <protection locked="0"/>
    </xf>
  </cellXfs>
  <cellStyles count="59">
    <cellStyle name="br" xfId="19"/>
    <cellStyle name="br 2" xfId="47"/>
    <cellStyle name="col" xfId="18"/>
    <cellStyle name="col 2" xfId="46"/>
    <cellStyle name="style0" xfId="20"/>
    <cellStyle name="style0 2" xfId="48"/>
    <cellStyle name="td" xfId="21"/>
    <cellStyle name="td 2" xfId="49"/>
    <cellStyle name="tr" xfId="17"/>
    <cellStyle name="tr 2" xfId="45"/>
    <cellStyle name="xl21" xfId="22"/>
    <cellStyle name="xl21 2" xfId="50"/>
    <cellStyle name="xl22" xfId="6"/>
    <cellStyle name="xl23" xfId="8"/>
    <cellStyle name="xl24" xfId="2"/>
    <cellStyle name="xl25" xfId="10"/>
    <cellStyle name="xl25 2" xfId="30"/>
    <cellStyle name="xl26" xfId="13"/>
    <cellStyle name="xl26 2" xfId="38"/>
    <cellStyle name="xl27" xfId="14"/>
    <cellStyle name="xl27 2" xfId="31"/>
    <cellStyle name="xl28" xfId="23"/>
    <cellStyle name="xl28 2" xfId="32"/>
    <cellStyle name="xl29" xfId="15"/>
    <cellStyle name="xl29 2" xfId="33"/>
    <cellStyle name="xl30" xfId="1"/>
    <cellStyle name="xl30 2" xfId="35"/>
    <cellStyle name="xl31" xfId="7"/>
    <cellStyle name="xl31 2" xfId="34"/>
    <cellStyle name="xl32" xfId="24"/>
    <cellStyle name="xl32 2" xfId="41"/>
    <cellStyle name="xl33" xfId="16"/>
    <cellStyle name="xl33 2" xfId="42"/>
    <cellStyle name="xl34" xfId="3"/>
    <cellStyle name="xl34 2" xfId="51"/>
    <cellStyle name="xl35" xfId="4"/>
    <cellStyle name="xl35 2" xfId="43"/>
    <cellStyle name="xl36" xfId="5"/>
    <cellStyle name="xl36 2" xfId="26"/>
    <cellStyle name="xl37" xfId="9"/>
    <cellStyle name="xl37 2" xfId="36"/>
    <cellStyle name="xl38" xfId="11"/>
    <cellStyle name="xl38 2" xfId="52"/>
    <cellStyle name="xl39" xfId="12"/>
    <cellStyle name="xl39 2" xfId="44"/>
    <cellStyle name="xl40" xfId="27"/>
    <cellStyle name="xl41" xfId="28"/>
    <cellStyle name="xl42" xfId="29"/>
    <cellStyle name="xl43" xfId="53"/>
    <cellStyle name="xl44" xfId="37"/>
    <cellStyle name="xl45" xfId="39"/>
    <cellStyle name="xl46" xfId="40"/>
    <cellStyle name="Обычный" xfId="0" builtinId="0"/>
    <cellStyle name="Обычный 2" xfId="25"/>
    <cellStyle name="Обычный 3" xfId="54"/>
    <cellStyle name="Обычный 4" xfId="55"/>
    <cellStyle name="Обычный 5" xfId="57"/>
    <cellStyle name="Обычный 6" xfId="56"/>
    <cellStyle name="Обычный 7" xfId="5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showGridLines="0" showZeros="0" tabSelected="1" topLeftCell="B13" zoomScaleNormal="100" zoomScaleSheetLayoutView="100" workbookViewId="0">
      <selection activeCell="AR18" sqref="AR18"/>
    </sheetView>
  </sheetViews>
  <sheetFormatPr defaultColWidth="9.140625" defaultRowHeight="15" outlineLevelRow="5" x14ac:dyDescent="0.25"/>
  <cols>
    <col min="1" max="1" width="9.140625" style="3" hidden="1"/>
    <col min="2" max="2" width="44.85546875" style="3" customWidth="1"/>
    <col min="3" max="3" width="21.7109375" style="3" customWidth="1"/>
    <col min="4" max="18" width="9.140625" style="3" hidden="1"/>
    <col min="19" max="19" width="12.5703125" style="3" customWidth="1"/>
    <col min="20" max="20" width="9.140625" style="3" hidden="1" customWidth="1"/>
    <col min="21" max="21" width="12.5703125" style="3" customWidth="1"/>
    <col min="22" max="32" width="9.140625" style="3" hidden="1" customWidth="1"/>
    <col min="33" max="33" width="13.7109375" style="3" customWidth="1"/>
    <col min="34" max="34" width="9.140625" style="3" hidden="1" customWidth="1"/>
    <col min="35" max="35" width="10.28515625" style="3" customWidth="1"/>
    <col min="36" max="36" width="13.140625" style="3" customWidth="1"/>
    <col min="37" max="37" width="13.28515625" style="3" customWidth="1"/>
    <col min="38" max="38" width="12.7109375" style="3" customWidth="1"/>
    <col min="39" max="41" width="9.140625" style="3" hidden="1" customWidth="1"/>
    <col min="42" max="16384" width="9.140625" style="3"/>
  </cols>
  <sheetData>
    <row r="1" spans="1:38" ht="15.2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8" ht="15.2" customHeight="1" x14ac:dyDescent="0.25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38" ht="13.9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15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8" ht="12.75" customHeight="1" thickBot="1" x14ac:dyDescent="0.3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30" customHeight="1" x14ac:dyDescent="0.25">
      <c r="A6" s="37" t="s">
        <v>1</v>
      </c>
      <c r="B6" s="33" t="s">
        <v>2</v>
      </c>
      <c r="C6" s="33" t="s">
        <v>3</v>
      </c>
      <c r="D6" s="33" t="s">
        <v>1</v>
      </c>
      <c r="E6" s="33" t="s">
        <v>1</v>
      </c>
      <c r="F6" s="33" t="s">
        <v>1</v>
      </c>
      <c r="G6" s="33" t="s">
        <v>1</v>
      </c>
      <c r="H6" s="33" t="s">
        <v>1</v>
      </c>
      <c r="I6" s="33" t="s">
        <v>4</v>
      </c>
      <c r="J6" s="33"/>
      <c r="K6" s="33"/>
      <c r="L6" s="33" t="s">
        <v>5</v>
      </c>
      <c r="M6" s="33"/>
      <c r="N6" s="33"/>
      <c r="O6" s="33" t="s">
        <v>1</v>
      </c>
      <c r="P6" s="33" t="s">
        <v>1</v>
      </c>
      <c r="Q6" s="33" t="s">
        <v>1</v>
      </c>
      <c r="R6" s="33" t="s">
        <v>1</v>
      </c>
      <c r="S6" s="33" t="s">
        <v>53</v>
      </c>
      <c r="T6" s="33" t="s">
        <v>1</v>
      </c>
      <c r="U6" s="33" t="s">
        <v>54</v>
      </c>
      <c r="V6" s="33" t="s">
        <v>1</v>
      </c>
      <c r="W6" s="33" t="s">
        <v>1</v>
      </c>
      <c r="X6" s="33" t="s">
        <v>1</v>
      </c>
      <c r="Y6" s="33" t="s">
        <v>1</v>
      </c>
      <c r="Z6" s="33" t="s">
        <v>1</v>
      </c>
      <c r="AA6" s="33" t="s">
        <v>1</v>
      </c>
      <c r="AB6" s="33" t="s">
        <v>6</v>
      </c>
      <c r="AC6" s="33"/>
      <c r="AD6" s="33"/>
      <c r="AE6" s="40" t="s">
        <v>55</v>
      </c>
      <c r="AF6" s="40"/>
      <c r="AG6" s="40"/>
      <c r="AH6" s="19" t="s">
        <v>1</v>
      </c>
      <c r="AI6" s="42" t="s">
        <v>52</v>
      </c>
      <c r="AJ6" s="44" t="s">
        <v>51</v>
      </c>
      <c r="AK6" s="44" t="s">
        <v>50</v>
      </c>
      <c r="AL6" s="46" t="s">
        <v>49</v>
      </c>
    </row>
    <row r="7" spans="1:38" ht="37.9" customHeight="1" x14ac:dyDescent="0.25">
      <c r="A7" s="38"/>
      <c r="B7" s="34"/>
      <c r="C7" s="34"/>
      <c r="D7" s="34"/>
      <c r="E7" s="34"/>
      <c r="F7" s="34"/>
      <c r="G7" s="34"/>
      <c r="H7" s="34"/>
      <c r="I7" s="7" t="s">
        <v>1</v>
      </c>
      <c r="J7" s="7" t="s">
        <v>1</v>
      </c>
      <c r="K7" s="7" t="s">
        <v>1</v>
      </c>
      <c r="L7" s="7" t="s">
        <v>1</v>
      </c>
      <c r="M7" s="7" t="s">
        <v>1</v>
      </c>
      <c r="N7" s="7" t="s">
        <v>1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7" t="s">
        <v>1</v>
      </c>
      <c r="AC7" s="7" t="s">
        <v>1</v>
      </c>
      <c r="AD7" s="7" t="s">
        <v>1</v>
      </c>
      <c r="AE7" s="41"/>
      <c r="AF7" s="41"/>
      <c r="AG7" s="41"/>
      <c r="AH7" s="7"/>
      <c r="AI7" s="43"/>
      <c r="AJ7" s="45"/>
      <c r="AK7" s="45"/>
      <c r="AL7" s="47"/>
    </row>
    <row r="8" spans="1:38" s="4" customFormat="1" ht="22.5" customHeight="1" x14ac:dyDescent="0.2">
      <c r="A8" s="20" t="s">
        <v>7</v>
      </c>
      <c r="B8" s="9" t="s">
        <v>47</v>
      </c>
      <c r="C8" s="8" t="s">
        <v>7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>
        <v>0</v>
      </c>
      <c r="S8" s="12">
        <v>1880850</v>
      </c>
      <c r="T8" s="12">
        <v>151859.4</v>
      </c>
      <c r="U8" s="12">
        <v>2032709.4</v>
      </c>
      <c r="V8" s="12">
        <v>2032709.4</v>
      </c>
      <c r="W8" s="12">
        <v>2032709.4</v>
      </c>
      <c r="X8" s="12">
        <v>0</v>
      </c>
      <c r="Y8" s="12">
        <v>0</v>
      </c>
      <c r="Z8" s="12">
        <v>0</v>
      </c>
      <c r="AA8" s="12">
        <v>0</v>
      </c>
      <c r="AB8" s="12">
        <v>41973.25</v>
      </c>
      <c r="AC8" s="12">
        <v>1399265.81</v>
      </c>
      <c r="AD8" s="12">
        <v>1357292.56</v>
      </c>
      <c r="AE8" s="12">
        <v>41973.25</v>
      </c>
      <c r="AF8" s="12">
        <v>1399265.81</v>
      </c>
      <c r="AG8" s="12">
        <v>1357292.56</v>
      </c>
      <c r="AH8" s="12">
        <v>1357292.56</v>
      </c>
      <c r="AI8" s="5">
        <f>AG8/U8*100</f>
        <v>66.772582445872501</v>
      </c>
      <c r="AJ8" s="5">
        <f>AJ9+AJ25</f>
        <v>1701909.4</v>
      </c>
      <c r="AK8" s="5">
        <f>AK9+AK25</f>
        <v>2089939</v>
      </c>
      <c r="AL8" s="21">
        <f>AK8/AJ8*100</f>
        <v>122.79966254372883</v>
      </c>
    </row>
    <row r="9" spans="1:38" s="4" customFormat="1" ht="20.25" customHeight="1" outlineLevel="1" x14ac:dyDescent="0.2">
      <c r="A9" s="20" t="s">
        <v>8</v>
      </c>
      <c r="B9" s="9" t="s">
        <v>9</v>
      </c>
      <c r="C9" s="8" t="s">
        <v>8</v>
      </c>
      <c r="D9" s="8"/>
      <c r="E9" s="8"/>
      <c r="F9" s="8"/>
      <c r="G9" s="8"/>
      <c r="H9" s="8"/>
      <c r="I9" s="10"/>
      <c r="J9" s="8"/>
      <c r="K9" s="8"/>
      <c r="L9" s="8"/>
      <c r="M9" s="8"/>
      <c r="N9" s="8"/>
      <c r="O9" s="8"/>
      <c r="P9" s="8"/>
      <c r="Q9" s="8"/>
      <c r="R9" s="11">
        <v>0</v>
      </c>
      <c r="S9" s="12">
        <v>454363</v>
      </c>
      <c r="T9" s="12">
        <v>109668.4</v>
      </c>
      <c r="U9" s="12">
        <v>564031.4</v>
      </c>
      <c r="V9" s="12">
        <v>564031.4</v>
      </c>
      <c r="W9" s="12">
        <v>564031.4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210906.06</v>
      </c>
      <c r="AD9" s="12">
        <v>210906.06</v>
      </c>
      <c r="AE9" s="12">
        <v>0</v>
      </c>
      <c r="AF9" s="12">
        <v>210906.06</v>
      </c>
      <c r="AG9" s="12">
        <v>210906.06</v>
      </c>
      <c r="AH9" s="12">
        <v>210906.06</v>
      </c>
      <c r="AI9" s="5">
        <f t="shared" ref="AI9:AI31" si="0">AG9/U9*100</f>
        <v>37.392609702225798</v>
      </c>
      <c r="AJ9" s="5">
        <f>AJ10+AJ21</f>
        <v>233231.4</v>
      </c>
      <c r="AK9" s="5">
        <f>AK10+AK21</f>
        <v>572421</v>
      </c>
      <c r="AL9" s="21">
        <f t="shared" ref="AL9:AL31" si="1">AK9/AJ9*100</f>
        <v>245.43050378293833</v>
      </c>
    </row>
    <row r="10" spans="1:38" s="4" customFormat="1" ht="18" customHeight="1" outlineLevel="1" x14ac:dyDescent="0.2">
      <c r="A10" s="20"/>
      <c r="B10" s="9" t="s">
        <v>48</v>
      </c>
      <c r="C10" s="8"/>
      <c r="D10" s="8"/>
      <c r="E10" s="8"/>
      <c r="F10" s="8"/>
      <c r="G10" s="8"/>
      <c r="H10" s="8"/>
      <c r="I10" s="10"/>
      <c r="J10" s="8"/>
      <c r="K10" s="8"/>
      <c r="L10" s="8"/>
      <c r="M10" s="8"/>
      <c r="N10" s="8"/>
      <c r="O10" s="8"/>
      <c r="P10" s="8"/>
      <c r="Q10" s="8"/>
      <c r="R10" s="11"/>
      <c r="S10" s="12">
        <f>S11+S13+S15+S20</f>
        <v>447863</v>
      </c>
      <c r="T10" s="12">
        <f t="shared" ref="T10:AH10" si="2">T11+T13+T15+T20</f>
        <v>109168.4</v>
      </c>
      <c r="U10" s="12">
        <f t="shared" si="2"/>
        <v>557031.4</v>
      </c>
      <c r="V10" s="12">
        <f t="shared" si="2"/>
        <v>557031.4</v>
      </c>
      <c r="W10" s="12">
        <f t="shared" si="2"/>
        <v>557031.4</v>
      </c>
      <c r="X10" s="12">
        <f t="shared" si="2"/>
        <v>0</v>
      </c>
      <c r="Y10" s="12">
        <f t="shared" si="2"/>
        <v>0</v>
      </c>
      <c r="Z10" s="12">
        <f t="shared" si="2"/>
        <v>0</v>
      </c>
      <c r="AA10" s="12">
        <f t="shared" si="2"/>
        <v>0</v>
      </c>
      <c r="AB10" s="12">
        <f t="shared" si="2"/>
        <v>0</v>
      </c>
      <c r="AC10" s="12">
        <f t="shared" si="2"/>
        <v>204406.06</v>
      </c>
      <c r="AD10" s="12">
        <f t="shared" si="2"/>
        <v>204406.06</v>
      </c>
      <c r="AE10" s="12">
        <f t="shared" si="2"/>
        <v>0</v>
      </c>
      <c r="AF10" s="12">
        <f t="shared" si="2"/>
        <v>204406.06</v>
      </c>
      <c r="AG10" s="12">
        <f t="shared" si="2"/>
        <v>204406.06</v>
      </c>
      <c r="AH10" s="12">
        <f t="shared" si="2"/>
        <v>204406.06</v>
      </c>
      <c r="AI10" s="5">
        <f t="shared" si="0"/>
        <v>36.695608182949826</v>
      </c>
      <c r="AJ10" s="12">
        <f>AJ11+AJ13+AJ15+AJ20</f>
        <v>226731.4</v>
      </c>
      <c r="AK10" s="12">
        <f>AK11+AK13+AK15+AK20</f>
        <v>565421</v>
      </c>
      <c r="AL10" s="21">
        <f t="shared" si="1"/>
        <v>249.37922140471059</v>
      </c>
    </row>
    <row r="11" spans="1:38" s="4" customFormat="1" ht="19.5" customHeight="1" outlineLevel="2" x14ac:dyDescent="0.2">
      <c r="A11" s="20" t="s">
        <v>10</v>
      </c>
      <c r="B11" s="9" t="s">
        <v>11</v>
      </c>
      <c r="C11" s="8" t="s">
        <v>10</v>
      </c>
      <c r="D11" s="8"/>
      <c r="E11" s="8"/>
      <c r="F11" s="8"/>
      <c r="G11" s="8"/>
      <c r="H11" s="8"/>
      <c r="I11" s="10"/>
      <c r="J11" s="8"/>
      <c r="K11" s="8"/>
      <c r="L11" s="8"/>
      <c r="M11" s="8"/>
      <c r="N11" s="8"/>
      <c r="O11" s="8"/>
      <c r="P11" s="8"/>
      <c r="Q11" s="8"/>
      <c r="R11" s="11">
        <v>0</v>
      </c>
      <c r="S11" s="12">
        <v>6363</v>
      </c>
      <c r="T11" s="12">
        <v>0</v>
      </c>
      <c r="U11" s="12">
        <v>6363</v>
      </c>
      <c r="V11" s="12">
        <v>6363</v>
      </c>
      <c r="W11" s="12">
        <v>6363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4395.47</v>
      </c>
      <c r="AD11" s="12">
        <v>4395.47</v>
      </c>
      <c r="AE11" s="12">
        <v>0</v>
      </c>
      <c r="AF11" s="12">
        <v>4395.47</v>
      </c>
      <c r="AG11" s="12">
        <v>4395.47</v>
      </c>
      <c r="AH11" s="12">
        <v>4395.47</v>
      </c>
      <c r="AI11" s="5">
        <f t="shared" si="0"/>
        <v>69.078579286500087</v>
      </c>
      <c r="AJ11" s="5">
        <f>AJ12</f>
        <v>6363</v>
      </c>
      <c r="AK11" s="5">
        <f>AK12</f>
        <v>8921</v>
      </c>
      <c r="AL11" s="21">
        <f t="shared" si="1"/>
        <v>140.2011629734402</v>
      </c>
    </row>
    <row r="12" spans="1:38" ht="18.75" customHeight="1" outlineLevel="4" x14ac:dyDescent="0.25">
      <c r="A12" s="22" t="s">
        <v>12</v>
      </c>
      <c r="B12" s="14" t="s">
        <v>13</v>
      </c>
      <c r="C12" s="13" t="s">
        <v>12</v>
      </c>
      <c r="D12" s="13"/>
      <c r="E12" s="13"/>
      <c r="F12" s="13"/>
      <c r="G12" s="13"/>
      <c r="H12" s="13"/>
      <c r="I12" s="15"/>
      <c r="J12" s="13"/>
      <c r="K12" s="13"/>
      <c r="L12" s="13"/>
      <c r="M12" s="13"/>
      <c r="N12" s="13"/>
      <c r="O12" s="13"/>
      <c r="P12" s="13"/>
      <c r="Q12" s="13"/>
      <c r="R12" s="16">
        <v>0</v>
      </c>
      <c r="S12" s="17">
        <v>6363</v>
      </c>
      <c r="T12" s="17">
        <v>0</v>
      </c>
      <c r="U12" s="17">
        <v>6363</v>
      </c>
      <c r="V12" s="17">
        <v>6363</v>
      </c>
      <c r="W12" s="17">
        <v>6363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4395.47</v>
      </c>
      <c r="AD12" s="17">
        <v>4395.47</v>
      </c>
      <c r="AE12" s="17">
        <v>0</v>
      </c>
      <c r="AF12" s="17">
        <v>4395.47</v>
      </c>
      <c r="AG12" s="17">
        <v>4395.47</v>
      </c>
      <c r="AH12" s="17">
        <v>4395.47</v>
      </c>
      <c r="AI12" s="6">
        <f t="shared" si="0"/>
        <v>69.078579286500087</v>
      </c>
      <c r="AJ12" s="6">
        <v>6363</v>
      </c>
      <c r="AK12" s="6">
        <v>8921</v>
      </c>
      <c r="AL12" s="23">
        <f t="shared" si="1"/>
        <v>140.2011629734402</v>
      </c>
    </row>
    <row r="13" spans="1:38" s="4" customFormat="1" ht="16.5" customHeight="1" outlineLevel="2" x14ac:dyDescent="0.2">
      <c r="A13" s="20" t="s">
        <v>14</v>
      </c>
      <c r="B13" s="9" t="s">
        <v>15</v>
      </c>
      <c r="C13" s="8" t="s">
        <v>14</v>
      </c>
      <c r="D13" s="8"/>
      <c r="E13" s="8"/>
      <c r="F13" s="8"/>
      <c r="G13" s="8"/>
      <c r="H13" s="8"/>
      <c r="I13" s="10"/>
      <c r="J13" s="8"/>
      <c r="K13" s="8"/>
      <c r="L13" s="8"/>
      <c r="M13" s="8"/>
      <c r="N13" s="8"/>
      <c r="O13" s="8"/>
      <c r="P13" s="8"/>
      <c r="Q13" s="8"/>
      <c r="R13" s="11">
        <v>0</v>
      </c>
      <c r="S13" s="12">
        <v>0</v>
      </c>
      <c r="T13" s="12">
        <v>109168.4</v>
      </c>
      <c r="U13" s="12">
        <v>109168.4</v>
      </c>
      <c r="V13" s="12">
        <v>109168.4</v>
      </c>
      <c r="W13" s="12">
        <v>109168.4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109168.4</v>
      </c>
      <c r="AD13" s="12">
        <v>109168.4</v>
      </c>
      <c r="AE13" s="12">
        <v>0</v>
      </c>
      <c r="AF13" s="12">
        <v>109168.4</v>
      </c>
      <c r="AG13" s="12">
        <v>109168.4</v>
      </c>
      <c r="AH13" s="12">
        <v>109168.4</v>
      </c>
      <c r="AI13" s="5">
        <f t="shared" si="0"/>
        <v>100</v>
      </c>
      <c r="AJ13" s="5">
        <f>AJ14</f>
        <v>109168.4</v>
      </c>
      <c r="AK13" s="5">
        <f>AK14</f>
        <v>115000</v>
      </c>
      <c r="AL13" s="21">
        <f t="shared" si="1"/>
        <v>105.34183884713893</v>
      </c>
    </row>
    <row r="14" spans="1:38" ht="25.5" outlineLevel="4" x14ac:dyDescent="0.25">
      <c r="A14" s="22" t="s">
        <v>16</v>
      </c>
      <c r="B14" s="14" t="s">
        <v>17</v>
      </c>
      <c r="C14" s="13" t="s">
        <v>16</v>
      </c>
      <c r="D14" s="13"/>
      <c r="E14" s="13"/>
      <c r="F14" s="13"/>
      <c r="G14" s="13"/>
      <c r="H14" s="13"/>
      <c r="I14" s="15"/>
      <c r="J14" s="13"/>
      <c r="K14" s="13"/>
      <c r="L14" s="13"/>
      <c r="M14" s="13"/>
      <c r="N14" s="13"/>
      <c r="O14" s="13"/>
      <c r="P14" s="13"/>
      <c r="Q14" s="13"/>
      <c r="R14" s="16">
        <v>0</v>
      </c>
      <c r="S14" s="17">
        <v>0</v>
      </c>
      <c r="T14" s="17">
        <v>109168.4</v>
      </c>
      <c r="U14" s="17">
        <v>109168.4</v>
      </c>
      <c r="V14" s="17">
        <v>109168.4</v>
      </c>
      <c r="W14" s="17">
        <v>109168.4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109168.4</v>
      </c>
      <c r="AD14" s="17">
        <v>109168.4</v>
      </c>
      <c r="AE14" s="17">
        <v>0</v>
      </c>
      <c r="AF14" s="17">
        <v>109168.4</v>
      </c>
      <c r="AG14" s="17">
        <v>109168.4</v>
      </c>
      <c r="AH14" s="17">
        <v>109168.4</v>
      </c>
      <c r="AI14" s="6">
        <f t="shared" si="0"/>
        <v>100</v>
      </c>
      <c r="AJ14" s="6">
        <v>109168.4</v>
      </c>
      <c r="AK14" s="6">
        <v>115000</v>
      </c>
      <c r="AL14" s="23">
        <f t="shared" si="1"/>
        <v>105.34183884713893</v>
      </c>
    </row>
    <row r="15" spans="1:38" s="4" customFormat="1" ht="18.75" customHeight="1" outlineLevel="2" x14ac:dyDescent="0.2">
      <c r="A15" s="20" t="s">
        <v>18</v>
      </c>
      <c r="B15" s="9" t="s">
        <v>19</v>
      </c>
      <c r="C15" s="8" t="s">
        <v>18</v>
      </c>
      <c r="D15" s="8"/>
      <c r="E15" s="8"/>
      <c r="F15" s="8"/>
      <c r="G15" s="8"/>
      <c r="H15" s="8"/>
      <c r="I15" s="10"/>
      <c r="J15" s="8"/>
      <c r="K15" s="8"/>
      <c r="L15" s="8"/>
      <c r="M15" s="8"/>
      <c r="N15" s="8"/>
      <c r="O15" s="8"/>
      <c r="P15" s="8"/>
      <c r="Q15" s="8"/>
      <c r="R15" s="11">
        <v>0</v>
      </c>
      <c r="S15" s="12">
        <v>441000</v>
      </c>
      <c r="T15" s="12">
        <v>0</v>
      </c>
      <c r="U15" s="12">
        <v>441000</v>
      </c>
      <c r="V15" s="12">
        <v>441000</v>
      </c>
      <c r="W15" s="12">
        <v>441000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90842.19</v>
      </c>
      <c r="AD15" s="12">
        <v>90842.19</v>
      </c>
      <c r="AE15" s="12">
        <v>0</v>
      </c>
      <c r="AF15" s="12">
        <v>90842.19</v>
      </c>
      <c r="AG15" s="12">
        <v>90842.19</v>
      </c>
      <c r="AH15" s="12">
        <v>90842.19</v>
      </c>
      <c r="AI15" s="5">
        <f t="shared" si="0"/>
        <v>20.59913605442177</v>
      </c>
      <c r="AJ15" s="5">
        <f>AJ16+AJ17</f>
        <v>111200</v>
      </c>
      <c r="AK15" s="5">
        <f>AK16+AK17</f>
        <v>441000</v>
      </c>
      <c r="AL15" s="21">
        <f t="shared" si="1"/>
        <v>396.58273381294964</v>
      </c>
    </row>
    <row r="16" spans="1:38" outlineLevel="4" x14ac:dyDescent="0.25">
      <c r="A16" s="22" t="s">
        <v>20</v>
      </c>
      <c r="B16" s="14" t="s">
        <v>21</v>
      </c>
      <c r="C16" s="13" t="s">
        <v>20</v>
      </c>
      <c r="D16" s="13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6">
        <v>0</v>
      </c>
      <c r="S16" s="17">
        <v>44000</v>
      </c>
      <c r="T16" s="17">
        <v>0</v>
      </c>
      <c r="U16" s="17">
        <v>44000</v>
      </c>
      <c r="V16" s="17">
        <v>44000</v>
      </c>
      <c r="W16" s="17">
        <v>44000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23392.41</v>
      </c>
      <c r="AD16" s="17">
        <v>23392.41</v>
      </c>
      <c r="AE16" s="17">
        <v>0</v>
      </c>
      <c r="AF16" s="17">
        <v>23392.41</v>
      </c>
      <c r="AG16" s="17">
        <v>23392.41</v>
      </c>
      <c r="AH16" s="17">
        <v>23392.41</v>
      </c>
      <c r="AI16" s="6">
        <f t="shared" si="0"/>
        <v>53.164568181818183</v>
      </c>
      <c r="AJ16" s="6">
        <v>30000</v>
      </c>
      <c r="AK16" s="6">
        <v>44000</v>
      </c>
      <c r="AL16" s="23">
        <f t="shared" si="1"/>
        <v>146.66666666666666</v>
      </c>
    </row>
    <row r="17" spans="1:38" s="4" customFormat="1" ht="18.75" customHeight="1" outlineLevel="4" x14ac:dyDescent="0.2">
      <c r="A17" s="20" t="s">
        <v>22</v>
      </c>
      <c r="B17" s="9" t="s">
        <v>23</v>
      </c>
      <c r="C17" s="8" t="s">
        <v>22</v>
      </c>
      <c r="D17" s="8"/>
      <c r="E17" s="8"/>
      <c r="F17" s="8"/>
      <c r="G17" s="8"/>
      <c r="H17" s="8"/>
      <c r="I17" s="10"/>
      <c r="J17" s="8"/>
      <c r="K17" s="8"/>
      <c r="L17" s="8"/>
      <c r="M17" s="8"/>
      <c r="N17" s="8"/>
      <c r="O17" s="8"/>
      <c r="P17" s="8"/>
      <c r="Q17" s="8"/>
      <c r="R17" s="11">
        <v>0</v>
      </c>
      <c r="S17" s="12">
        <v>397000</v>
      </c>
      <c r="T17" s="12">
        <v>0</v>
      </c>
      <c r="U17" s="12">
        <v>397000</v>
      </c>
      <c r="V17" s="12">
        <v>397000</v>
      </c>
      <c r="W17" s="12">
        <v>397000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67449.78</v>
      </c>
      <c r="AD17" s="12">
        <v>67449.78</v>
      </c>
      <c r="AE17" s="12">
        <v>0</v>
      </c>
      <c r="AF17" s="12">
        <v>67449.78</v>
      </c>
      <c r="AG17" s="12">
        <v>67449.78</v>
      </c>
      <c r="AH17" s="12">
        <v>67449.78</v>
      </c>
      <c r="AI17" s="5">
        <f t="shared" si="0"/>
        <v>16.989869017632241</v>
      </c>
      <c r="AJ17" s="5">
        <f>AJ18+AJ19</f>
        <v>81200</v>
      </c>
      <c r="AK17" s="5">
        <f>AK18+AK19</f>
        <v>397000</v>
      </c>
      <c r="AL17" s="21">
        <f t="shared" si="1"/>
        <v>488.91625615763547</v>
      </c>
    </row>
    <row r="18" spans="1:38" ht="19.5" customHeight="1" outlineLevel="5" x14ac:dyDescent="0.25">
      <c r="A18" s="22" t="s">
        <v>24</v>
      </c>
      <c r="B18" s="14" t="s">
        <v>25</v>
      </c>
      <c r="C18" s="13" t="s">
        <v>24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7">
        <v>4000</v>
      </c>
      <c r="T18" s="17">
        <v>0</v>
      </c>
      <c r="U18" s="17">
        <v>4000</v>
      </c>
      <c r="V18" s="17">
        <v>4000</v>
      </c>
      <c r="W18" s="17">
        <v>4000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3200</v>
      </c>
      <c r="AD18" s="17">
        <v>3200</v>
      </c>
      <c r="AE18" s="17">
        <v>0</v>
      </c>
      <c r="AF18" s="17">
        <v>3200</v>
      </c>
      <c r="AG18" s="17">
        <v>3200</v>
      </c>
      <c r="AH18" s="17">
        <v>3200</v>
      </c>
      <c r="AI18" s="6">
        <f t="shared" si="0"/>
        <v>80</v>
      </c>
      <c r="AJ18" s="6">
        <v>3200</v>
      </c>
      <c r="AK18" s="6">
        <v>4000</v>
      </c>
      <c r="AL18" s="23">
        <f t="shared" si="1"/>
        <v>125</v>
      </c>
    </row>
    <row r="19" spans="1:38" ht="19.5" customHeight="1" outlineLevel="5" x14ac:dyDescent="0.25">
      <c r="A19" s="22" t="s">
        <v>26</v>
      </c>
      <c r="B19" s="14" t="s">
        <v>27</v>
      </c>
      <c r="C19" s="13" t="s">
        <v>26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7">
        <v>393000</v>
      </c>
      <c r="T19" s="17">
        <v>0</v>
      </c>
      <c r="U19" s="17">
        <v>393000</v>
      </c>
      <c r="V19" s="17">
        <v>393000</v>
      </c>
      <c r="W19" s="17">
        <v>393000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64249.78</v>
      </c>
      <c r="AD19" s="17">
        <v>64249.78</v>
      </c>
      <c r="AE19" s="17">
        <v>0</v>
      </c>
      <c r="AF19" s="17">
        <v>64249.78</v>
      </c>
      <c r="AG19" s="17">
        <v>64249.78</v>
      </c>
      <c r="AH19" s="17">
        <v>64249.78</v>
      </c>
      <c r="AI19" s="6">
        <f t="shared" si="0"/>
        <v>16.348544529262085</v>
      </c>
      <c r="AJ19" s="6">
        <v>78000</v>
      </c>
      <c r="AK19" s="6">
        <v>393000</v>
      </c>
      <c r="AL19" s="23">
        <f t="shared" si="1"/>
        <v>503.84615384615381</v>
      </c>
    </row>
    <row r="20" spans="1:38" s="4" customFormat="1" ht="22.5" customHeight="1" outlineLevel="2" x14ac:dyDescent="0.2">
      <c r="A20" s="20" t="s">
        <v>43</v>
      </c>
      <c r="B20" s="9" t="s">
        <v>44</v>
      </c>
      <c r="C20" s="8" t="s">
        <v>43</v>
      </c>
      <c r="D20" s="8"/>
      <c r="E20" s="8"/>
      <c r="F20" s="8"/>
      <c r="G20" s="8"/>
      <c r="H20" s="8"/>
      <c r="I20" s="10"/>
      <c r="J20" s="8"/>
      <c r="K20" s="8"/>
      <c r="L20" s="8"/>
      <c r="M20" s="8"/>
      <c r="N20" s="8"/>
      <c r="O20" s="8"/>
      <c r="P20" s="8"/>
      <c r="Q20" s="8"/>
      <c r="R20" s="11">
        <v>0</v>
      </c>
      <c r="S20" s="12">
        <v>500</v>
      </c>
      <c r="T20" s="12">
        <v>0</v>
      </c>
      <c r="U20" s="12">
        <v>500</v>
      </c>
      <c r="V20" s="12">
        <v>500</v>
      </c>
      <c r="W20" s="12">
        <v>500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5">
        <f t="shared" si="0"/>
        <v>0</v>
      </c>
      <c r="AJ20" s="5"/>
      <c r="AK20" s="5">
        <v>500</v>
      </c>
      <c r="AL20" s="21"/>
    </row>
    <row r="21" spans="1:38" s="4" customFormat="1" ht="18.75" customHeight="1" outlineLevel="2" x14ac:dyDescent="0.2">
      <c r="A21" s="20"/>
      <c r="B21" s="9" t="s">
        <v>56</v>
      </c>
      <c r="C21" s="8"/>
      <c r="D21" s="8"/>
      <c r="E21" s="8"/>
      <c r="F21" s="8"/>
      <c r="G21" s="8"/>
      <c r="H21" s="8"/>
      <c r="I21" s="10"/>
      <c r="J21" s="8"/>
      <c r="K21" s="8"/>
      <c r="L21" s="8"/>
      <c r="M21" s="8"/>
      <c r="N21" s="8"/>
      <c r="O21" s="8"/>
      <c r="P21" s="8"/>
      <c r="Q21" s="8"/>
      <c r="R21" s="11"/>
      <c r="S21" s="12">
        <f>S22+S23</f>
        <v>6500</v>
      </c>
      <c r="T21" s="12">
        <f t="shared" ref="T21:AH21" si="3">T22+T23</f>
        <v>500</v>
      </c>
      <c r="U21" s="12">
        <f t="shared" si="3"/>
        <v>7000</v>
      </c>
      <c r="V21" s="12">
        <f t="shared" si="3"/>
        <v>7000</v>
      </c>
      <c r="W21" s="12">
        <f t="shared" si="3"/>
        <v>7000</v>
      </c>
      <c r="X21" s="12">
        <f t="shared" si="3"/>
        <v>0</v>
      </c>
      <c r="Y21" s="12">
        <f t="shared" si="3"/>
        <v>0</v>
      </c>
      <c r="Z21" s="12">
        <f t="shared" si="3"/>
        <v>0</v>
      </c>
      <c r="AA21" s="12">
        <f t="shared" si="3"/>
        <v>0</v>
      </c>
      <c r="AB21" s="12">
        <f t="shared" si="3"/>
        <v>0</v>
      </c>
      <c r="AC21" s="12">
        <f t="shared" si="3"/>
        <v>6500</v>
      </c>
      <c r="AD21" s="12">
        <f t="shared" si="3"/>
        <v>6500</v>
      </c>
      <c r="AE21" s="12">
        <f t="shared" si="3"/>
        <v>0</v>
      </c>
      <c r="AF21" s="12">
        <f t="shared" si="3"/>
        <v>6500</v>
      </c>
      <c r="AG21" s="12">
        <f t="shared" si="3"/>
        <v>6500</v>
      </c>
      <c r="AH21" s="12">
        <f t="shared" si="3"/>
        <v>6500</v>
      </c>
      <c r="AI21" s="5">
        <f t="shared" si="0"/>
        <v>92.857142857142861</v>
      </c>
      <c r="AJ21" s="12">
        <f>AJ22+AJ23</f>
        <v>6500</v>
      </c>
      <c r="AK21" s="12">
        <f>AK22+AK23</f>
        <v>7000</v>
      </c>
      <c r="AL21" s="21">
        <f t="shared" si="1"/>
        <v>107.69230769230769</v>
      </c>
    </row>
    <row r="22" spans="1:38" ht="25.5" outlineLevel="2" x14ac:dyDescent="0.25">
      <c r="A22" s="22" t="s">
        <v>28</v>
      </c>
      <c r="B22" s="14" t="s">
        <v>29</v>
      </c>
      <c r="C22" s="13" t="s">
        <v>28</v>
      </c>
      <c r="D22" s="13"/>
      <c r="E22" s="13"/>
      <c r="F22" s="13"/>
      <c r="G22" s="13"/>
      <c r="H22" s="13"/>
      <c r="I22" s="15"/>
      <c r="J22" s="13"/>
      <c r="K22" s="13"/>
      <c r="L22" s="13"/>
      <c r="M22" s="13"/>
      <c r="N22" s="13"/>
      <c r="O22" s="13"/>
      <c r="P22" s="13"/>
      <c r="Q22" s="13"/>
      <c r="R22" s="16">
        <v>0</v>
      </c>
      <c r="S22" s="17">
        <v>500</v>
      </c>
      <c r="T22" s="17">
        <v>0</v>
      </c>
      <c r="U22" s="17">
        <v>500</v>
      </c>
      <c r="V22" s="17">
        <v>500</v>
      </c>
      <c r="W22" s="17">
        <v>500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6">
        <f t="shared" si="0"/>
        <v>0</v>
      </c>
      <c r="AJ22" s="6"/>
      <c r="AK22" s="6">
        <v>500</v>
      </c>
      <c r="AL22" s="23"/>
    </row>
    <row r="23" spans="1:38" outlineLevel="2" x14ac:dyDescent="0.25">
      <c r="A23" s="22" t="s">
        <v>30</v>
      </c>
      <c r="B23" s="14" t="s">
        <v>31</v>
      </c>
      <c r="C23" s="13" t="s">
        <v>30</v>
      </c>
      <c r="D23" s="13"/>
      <c r="E23" s="13"/>
      <c r="F23" s="13"/>
      <c r="G23" s="13"/>
      <c r="H23" s="13"/>
      <c r="I23" s="15"/>
      <c r="J23" s="13"/>
      <c r="K23" s="13"/>
      <c r="L23" s="13"/>
      <c r="M23" s="13"/>
      <c r="N23" s="13"/>
      <c r="O23" s="13"/>
      <c r="P23" s="13"/>
      <c r="Q23" s="13"/>
      <c r="R23" s="16">
        <v>0</v>
      </c>
      <c r="S23" s="17">
        <v>6000</v>
      </c>
      <c r="T23" s="17">
        <v>500</v>
      </c>
      <c r="U23" s="17">
        <v>6500</v>
      </c>
      <c r="V23" s="17">
        <v>6500</v>
      </c>
      <c r="W23" s="17">
        <v>6500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6500</v>
      </c>
      <c r="AD23" s="17">
        <v>6500</v>
      </c>
      <c r="AE23" s="17">
        <v>0</v>
      </c>
      <c r="AF23" s="17">
        <v>6500</v>
      </c>
      <c r="AG23" s="17">
        <v>6500</v>
      </c>
      <c r="AH23" s="17">
        <v>6500</v>
      </c>
      <c r="AI23" s="6">
        <f t="shared" si="0"/>
        <v>100</v>
      </c>
      <c r="AJ23" s="6">
        <f>AJ24</f>
        <v>6500</v>
      </c>
      <c r="AK23" s="6">
        <f>AK24</f>
        <v>6500</v>
      </c>
      <c r="AL23" s="23">
        <f t="shared" si="1"/>
        <v>100</v>
      </c>
    </row>
    <row r="24" spans="1:38" ht="21" customHeight="1" outlineLevel="4" x14ac:dyDescent="0.25">
      <c r="A24" s="22" t="s">
        <v>32</v>
      </c>
      <c r="B24" s="14" t="s">
        <v>33</v>
      </c>
      <c r="C24" s="13" t="s">
        <v>32</v>
      </c>
      <c r="D24" s="13"/>
      <c r="E24" s="13"/>
      <c r="F24" s="13"/>
      <c r="G24" s="13"/>
      <c r="H24" s="13"/>
      <c r="I24" s="15"/>
      <c r="J24" s="13"/>
      <c r="K24" s="13"/>
      <c r="L24" s="13"/>
      <c r="M24" s="13"/>
      <c r="N24" s="13"/>
      <c r="O24" s="13"/>
      <c r="P24" s="13"/>
      <c r="Q24" s="13"/>
      <c r="R24" s="16">
        <v>0</v>
      </c>
      <c r="S24" s="17">
        <v>6000</v>
      </c>
      <c r="T24" s="17">
        <v>500</v>
      </c>
      <c r="U24" s="17">
        <v>6500</v>
      </c>
      <c r="V24" s="17">
        <v>6500</v>
      </c>
      <c r="W24" s="17">
        <v>6500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6500</v>
      </c>
      <c r="AD24" s="17">
        <v>6500</v>
      </c>
      <c r="AE24" s="17">
        <v>0</v>
      </c>
      <c r="AF24" s="17">
        <v>6500</v>
      </c>
      <c r="AG24" s="17">
        <v>6500</v>
      </c>
      <c r="AH24" s="17">
        <v>6500</v>
      </c>
      <c r="AI24" s="6">
        <f t="shared" si="0"/>
        <v>100</v>
      </c>
      <c r="AJ24" s="6">
        <v>6500</v>
      </c>
      <c r="AK24" s="6">
        <v>6500</v>
      </c>
      <c r="AL24" s="23">
        <f t="shared" si="1"/>
        <v>100</v>
      </c>
    </row>
    <row r="25" spans="1:38" s="4" customFormat="1" ht="18.75" customHeight="1" outlineLevel="1" x14ac:dyDescent="0.2">
      <c r="A25" s="20" t="s">
        <v>34</v>
      </c>
      <c r="B25" s="9" t="s">
        <v>35</v>
      </c>
      <c r="C25" s="8" t="s">
        <v>34</v>
      </c>
      <c r="D25" s="8"/>
      <c r="E25" s="8"/>
      <c r="F25" s="8"/>
      <c r="G25" s="8"/>
      <c r="H25" s="8"/>
      <c r="I25" s="10"/>
      <c r="J25" s="8"/>
      <c r="K25" s="8"/>
      <c r="L25" s="8"/>
      <c r="M25" s="8"/>
      <c r="N25" s="8"/>
      <c r="O25" s="8"/>
      <c r="P25" s="8"/>
      <c r="Q25" s="8"/>
      <c r="R25" s="11">
        <v>0</v>
      </c>
      <c r="S25" s="12">
        <v>1426487</v>
      </c>
      <c r="T25" s="12">
        <v>42191</v>
      </c>
      <c r="U25" s="12">
        <v>1468678</v>
      </c>
      <c r="V25" s="12">
        <v>1468678</v>
      </c>
      <c r="W25" s="12">
        <v>1468678</v>
      </c>
      <c r="X25" s="12">
        <v>0</v>
      </c>
      <c r="Y25" s="12">
        <v>0</v>
      </c>
      <c r="Z25" s="12">
        <v>0</v>
      </c>
      <c r="AA25" s="12">
        <v>0</v>
      </c>
      <c r="AB25" s="12">
        <v>41973.25</v>
      </c>
      <c r="AC25" s="12">
        <v>1188359.75</v>
      </c>
      <c r="AD25" s="12">
        <v>1146386.5</v>
      </c>
      <c r="AE25" s="12">
        <v>41973.25</v>
      </c>
      <c r="AF25" s="12">
        <v>1188359.75</v>
      </c>
      <c r="AG25" s="12">
        <v>1146386.5</v>
      </c>
      <c r="AH25" s="12">
        <v>1146386.5</v>
      </c>
      <c r="AI25" s="5">
        <f t="shared" si="0"/>
        <v>78.055673197256297</v>
      </c>
      <c r="AJ25" s="5">
        <f>AJ26</f>
        <v>1468678</v>
      </c>
      <c r="AK25" s="5">
        <f>AK26</f>
        <v>1517518</v>
      </c>
      <c r="AL25" s="21">
        <f t="shared" si="1"/>
        <v>103.32543961303975</v>
      </c>
    </row>
    <row r="26" spans="1:38" s="4" customFormat="1" ht="48" customHeight="1" outlineLevel="2" x14ac:dyDescent="0.2">
      <c r="A26" s="20" t="s">
        <v>36</v>
      </c>
      <c r="B26" s="9" t="s">
        <v>37</v>
      </c>
      <c r="C26" s="8" t="s">
        <v>36</v>
      </c>
      <c r="D26" s="8"/>
      <c r="E26" s="8"/>
      <c r="F26" s="8"/>
      <c r="G26" s="8"/>
      <c r="H26" s="8"/>
      <c r="I26" s="10"/>
      <c r="J26" s="8"/>
      <c r="K26" s="8"/>
      <c r="L26" s="8"/>
      <c r="M26" s="8"/>
      <c r="N26" s="8"/>
      <c r="O26" s="8"/>
      <c r="P26" s="8"/>
      <c r="Q26" s="8"/>
      <c r="R26" s="11">
        <v>0</v>
      </c>
      <c r="S26" s="12">
        <v>1426487</v>
      </c>
      <c r="T26" s="12">
        <v>42191</v>
      </c>
      <c r="U26" s="12">
        <v>1468678</v>
      </c>
      <c r="V26" s="12">
        <v>1468678</v>
      </c>
      <c r="W26" s="12">
        <v>1468678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1146386.5</v>
      </c>
      <c r="AD26" s="12">
        <v>1146386.5</v>
      </c>
      <c r="AE26" s="12">
        <v>0</v>
      </c>
      <c r="AF26" s="12">
        <v>1146386.5</v>
      </c>
      <c r="AG26" s="12">
        <v>1146386.5</v>
      </c>
      <c r="AH26" s="12">
        <v>1146386.5</v>
      </c>
      <c r="AI26" s="5">
        <f t="shared" si="0"/>
        <v>78.055673197256297</v>
      </c>
      <c r="AJ26" s="5">
        <v>1468678</v>
      </c>
      <c r="AK26" s="5">
        <f>AK27+AK28+AK29+AK30</f>
        <v>1517518</v>
      </c>
      <c r="AL26" s="21">
        <f t="shared" si="1"/>
        <v>103.32543961303975</v>
      </c>
    </row>
    <row r="27" spans="1:38" ht="32.25" customHeight="1" outlineLevel="3" x14ac:dyDescent="0.25">
      <c r="A27" s="22" t="s">
        <v>38</v>
      </c>
      <c r="B27" s="14" t="s">
        <v>39</v>
      </c>
      <c r="C27" s="13" t="s">
        <v>38</v>
      </c>
      <c r="D27" s="13"/>
      <c r="E27" s="13"/>
      <c r="F27" s="13"/>
      <c r="G27" s="13"/>
      <c r="H27" s="13"/>
      <c r="I27" s="15"/>
      <c r="J27" s="13"/>
      <c r="K27" s="13"/>
      <c r="L27" s="13"/>
      <c r="M27" s="13"/>
      <c r="N27" s="13"/>
      <c r="O27" s="13"/>
      <c r="P27" s="13"/>
      <c r="Q27" s="13"/>
      <c r="R27" s="16">
        <v>0</v>
      </c>
      <c r="S27" s="17">
        <v>1162347</v>
      </c>
      <c r="T27" s="17">
        <v>4191</v>
      </c>
      <c r="U27" s="17">
        <v>1166538</v>
      </c>
      <c r="V27" s="17">
        <v>1166538</v>
      </c>
      <c r="W27" s="17">
        <v>1166538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1059050</v>
      </c>
      <c r="AD27" s="17">
        <v>1059050</v>
      </c>
      <c r="AE27" s="17">
        <v>0</v>
      </c>
      <c r="AF27" s="17">
        <v>1059050</v>
      </c>
      <c r="AG27" s="17">
        <v>1059050</v>
      </c>
      <c r="AH27" s="17">
        <v>1059050</v>
      </c>
      <c r="AI27" s="6">
        <f t="shared" si="0"/>
        <v>90.785726654425318</v>
      </c>
      <c r="AJ27" s="6">
        <v>1166538</v>
      </c>
      <c r="AK27" s="6">
        <v>1230530</v>
      </c>
      <c r="AL27" s="23">
        <f t="shared" si="1"/>
        <v>105.48563355844387</v>
      </c>
    </row>
    <row r="28" spans="1:38" ht="34.5" customHeight="1" outlineLevel="3" x14ac:dyDescent="0.25">
      <c r="A28" s="22"/>
      <c r="B28" s="14" t="s">
        <v>58</v>
      </c>
      <c r="C28" s="13">
        <v>2.022E+16</v>
      </c>
      <c r="D28" s="13"/>
      <c r="E28" s="13">
        <v>1004500</v>
      </c>
      <c r="F28" s="13"/>
      <c r="G28" s="13"/>
      <c r="H28" s="13"/>
      <c r="I28" s="18">
        <v>14100</v>
      </c>
      <c r="J28" s="13" t="e">
        <v>#DIV/0!</v>
      </c>
      <c r="K28" s="13"/>
      <c r="L28" s="13"/>
      <c r="M28" s="13"/>
      <c r="N28" s="13"/>
      <c r="O28" s="13"/>
      <c r="P28" s="13"/>
      <c r="Q28" s="13"/>
      <c r="R28" s="16"/>
      <c r="S28" s="17">
        <v>0</v>
      </c>
      <c r="T28" s="17"/>
      <c r="U28" s="17"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6"/>
      <c r="AJ28" s="6">
        <v>0</v>
      </c>
      <c r="AK28" s="6">
        <v>14100</v>
      </c>
      <c r="AL28" s="23"/>
    </row>
    <row r="29" spans="1:38" ht="33" customHeight="1" outlineLevel="3" x14ac:dyDescent="0.25">
      <c r="A29" s="22" t="s">
        <v>45</v>
      </c>
      <c r="B29" s="14" t="s">
        <v>46</v>
      </c>
      <c r="C29" s="13" t="s">
        <v>45</v>
      </c>
      <c r="D29" s="13"/>
      <c r="E29" s="13"/>
      <c r="F29" s="13"/>
      <c r="G29" s="13"/>
      <c r="H29" s="13"/>
      <c r="I29" s="15"/>
      <c r="J29" s="13"/>
      <c r="K29" s="13"/>
      <c r="L29" s="13"/>
      <c r="M29" s="13"/>
      <c r="N29" s="13"/>
      <c r="O29" s="13"/>
      <c r="P29" s="13"/>
      <c r="Q29" s="13"/>
      <c r="R29" s="16">
        <v>0</v>
      </c>
      <c r="S29" s="17">
        <v>36100</v>
      </c>
      <c r="T29" s="17">
        <v>0</v>
      </c>
      <c r="U29" s="17">
        <v>36100</v>
      </c>
      <c r="V29" s="17">
        <v>36100</v>
      </c>
      <c r="W29" s="17">
        <v>36100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13336.5</v>
      </c>
      <c r="AD29" s="17">
        <v>13336.5</v>
      </c>
      <c r="AE29" s="17">
        <v>0</v>
      </c>
      <c r="AF29" s="17">
        <v>13336.5</v>
      </c>
      <c r="AG29" s="17">
        <v>13336.5</v>
      </c>
      <c r="AH29" s="17">
        <v>13336.5</v>
      </c>
      <c r="AI29" s="6">
        <f t="shared" si="0"/>
        <v>36.943213296398895</v>
      </c>
      <c r="AJ29" s="6">
        <v>36100</v>
      </c>
      <c r="AK29" s="6">
        <v>44848</v>
      </c>
      <c r="AL29" s="23">
        <f t="shared" si="1"/>
        <v>124.2326869806094</v>
      </c>
    </row>
    <row r="30" spans="1:38" ht="21" customHeight="1" outlineLevel="3" x14ac:dyDescent="0.25">
      <c r="A30" s="22" t="s">
        <v>40</v>
      </c>
      <c r="B30" s="14" t="s">
        <v>41</v>
      </c>
      <c r="C30" s="13" t="s">
        <v>40</v>
      </c>
      <c r="D30" s="13"/>
      <c r="E30" s="13"/>
      <c r="F30" s="13"/>
      <c r="G30" s="13"/>
      <c r="H30" s="13"/>
      <c r="I30" s="15"/>
      <c r="J30" s="13"/>
      <c r="K30" s="13"/>
      <c r="L30" s="13"/>
      <c r="M30" s="13"/>
      <c r="N30" s="13"/>
      <c r="O30" s="13"/>
      <c r="P30" s="13"/>
      <c r="Q30" s="13"/>
      <c r="R30" s="16">
        <v>0</v>
      </c>
      <c r="S30" s="17">
        <v>228040</v>
      </c>
      <c r="T30" s="17">
        <v>38000</v>
      </c>
      <c r="U30" s="17">
        <v>266040</v>
      </c>
      <c r="V30" s="17">
        <v>266040</v>
      </c>
      <c r="W30" s="17">
        <v>266040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74000</v>
      </c>
      <c r="AD30" s="17">
        <v>74000</v>
      </c>
      <c r="AE30" s="17">
        <v>0</v>
      </c>
      <c r="AF30" s="17">
        <v>74000</v>
      </c>
      <c r="AG30" s="17">
        <v>74000</v>
      </c>
      <c r="AH30" s="17">
        <v>74000</v>
      </c>
      <c r="AI30" s="6">
        <f t="shared" si="0"/>
        <v>27.815366110359346</v>
      </c>
      <c r="AJ30" s="6">
        <v>266040</v>
      </c>
      <c r="AK30" s="6">
        <v>228040</v>
      </c>
      <c r="AL30" s="23">
        <f t="shared" si="1"/>
        <v>85.716433619004661</v>
      </c>
    </row>
    <row r="31" spans="1:38" s="4" customFormat="1" ht="30" customHeight="1" thickBot="1" x14ac:dyDescent="0.25">
      <c r="A31" s="31" t="s">
        <v>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24"/>
      <c r="M31" s="24"/>
      <c r="N31" s="24"/>
      <c r="O31" s="24"/>
      <c r="P31" s="24"/>
      <c r="Q31" s="24"/>
      <c r="R31" s="25">
        <v>0</v>
      </c>
      <c r="S31" s="26">
        <v>1880850</v>
      </c>
      <c r="T31" s="26">
        <v>151859.4</v>
      </c>
      <c r="U31" s="26">
        <v>2032709.4</v>
      </c>
      <c r="V31" s="26">
        <v>2032709.4</v>
      </c>
      <c r="W31" s="26">
        <v>2032709.4</v>
      </c>
      <c r="X31" s="26">
        <v>0</v>
      </c>
      <c r="Y31" s="26">
        <v>0</v>
      </c>
      <c r="Z31" s="26">
        <v>0</v>
      </c>
      <c r="AA31" s="26">
        <v>0</v>
      </c>
      <c r="AB31" s="26">
        <v>41973.25</v>
      </c>
      <c r="AC31" s="26">
        <v>1399265.81</v>
      </c>
      <c r="AD31" s="26">
        <v>1357292.56</v>
      </c>
      <c r="AE31" s="26">
        <v>41973.25</v>
      </c>
      <c r="AF31" s="26">
        <v>1399265.81</v>
      </c>
      <c r="AG31" s="26">
        <v>1357292.56</v>
      </c>
      <c r="AH31" s="26">
        <v>1357292.56</v>
      </c>
      <c r="AI31" s="27">
        <f t="shared" si="0"/>
        <v>66.772582445872501</v>
      </c>
      <c r="AJ31" s="28">
        <f>AJ8</f>
        <v>1701909.4</v>
      </c>
      <c r="AK31" s="28">
        <f>AK8</f>
        <v>2089939</v>
      </c>
      <c r="AL31" s="29">
        <f t="shared" si="1"/>
        <v>122.79966254372883</v>
      </c>
    </row>
    <row r="32" spans="1:38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 t="s">
        <v>1</v>
      </c>
    </row>
    <row r="33" spans="1:34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1"/>
      <c r="AG33" s="1"/>
      <c r="AH33" s="1"/>
    </row>
  </sheetData>
  <mergeCells count="35">
    <mergeCell ref="A5:AL5"/>
    <mergeCell ref="AE6:AG7"/>
    <mergeCell ref="AI6:AI7"/>
    <mergeCell ref="AJ6:AJ7"/>
    <mergeCell ref="AK6:AK7"/>
    <mergeCell ref="AL6:AL7"/>
    <mergeCell ref="R6:R7"/>
    <mergeCell ref="A1:AH1"/>
    <mergeCell ref="A2:AL3"/>
    <mergeCell ref="A4:AH4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N6"/>
    <mergeCell ref="O6:O7"/>
    <mergeCell ref="P6:P7"/>
    <mergeCell ref="Q6:Q7"/>
    <mergeCell ref="A33:AE33"/>
    <mergeCell ref="A31:K31"/>
    <mergeCell ref="X6:X7"/>
    <mergeCell ref="Y6:Y7"/>
    <mergeCell ref="Z6:Z7"/>
    <mergeCell ref="AA6:AA7"/>
    <mergeCell ref="AB6:AD6"/>
    <mergeCell ref="S6:S7"/>
    <mergeCell ref="T6:T7"/>
    <mergeCell ref="U6:U7"/>
    <mergeCell ref="V6:V7"/>
    <mergeCell ref="W6:W7"/>
  </mergeCells>
  <pageMargins left="0.39370078740157483" right="0.39370078740157483" top="0.59055118110236227" bottom="0.59055118110236227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F8DB67-4A8B-44B5-BB0A-3BCE9910E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2023-11-03T08:57:31Z</cp:lastPrinted>
  <dcterms:created xsi:type="dcterms:W3CDTF">2023-11-02T12:27:18Z</dcterms:created>
  <dcterms:modified xsi:type="dcterms:W3CDTF">2023-11-14T06:11:14Z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